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40 - 14.11. - ZCU - AV technika (II.) 051-2022 připravit Pfauser\"/>
    </mc:Choice>
  </mc:AlternateContent>
  <xr:revisionPtr revIDLastSave="0" documentId="13_ncr:1_{4AAADA08-6B18-4D7B-A53B-B848B7F321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O10" i="1"/>
  <c r="R10" i="1" l="1"/>
  <c r="O8" i="1"/>
  <c r="O9" i="1"/>
  <c r="R8" i="1"/>
  <c r="S8" i="1"/>
  <c r="R9" i="1"/>
  <c r="S9" i="1"/>
  <c r="R7" i="1" l="1"/>
  <c r="Q13" i="1" s="1"/>
  <c r="O7" i="1"/>
  <c r="P13" i="1" s="1"/>
  <c r="S7" i="1" l="1"/>
</calcChain>
</file>

<file path=xl/sharedStrings.xml><?xml version="1.0" encoding="utf-8"?>
<sst xmlns="http://schemas.openxmlformats.org/spreadsheetml/2006/main" count="69" uniqueCount="57">
  <si>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</si>
  <si>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</si>
  <si>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</si>
  <si>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</si>
  <si>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</si>
  <si>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</si>
  <si>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</si>
  <si>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</si>
  <si>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</si>
  <si>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</si>
  <si>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</si>
  <si>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</si>
  <si>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32342000-2 - Reproduktory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</si>
  <si>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</si>
  <si>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</si>
  <si>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</si>
  <si>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</si>
  <si>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</si>
  <si>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</si>
  <si>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</si>
  <si>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</si>
  <si>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</si>
  <si>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</si>
  <si>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</si>
  <si>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</si>
  <si>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</si>
  <si>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</si>
  <si>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</si>
  <si>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</si>
  <si>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</si>
  <si>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Samostatná faktura</t>
  </si>
  <si>
    <t>ANO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</si>
  <si>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</si>
  <si>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FKATURU: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</si>
  <si>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Příloha č. 2 Kupní smlouvy - technická specifikace
Audiovizuální technika (II.) 051 - 2022</t>
  </si>
  <si>
    <t>SGS-2022-023</t>
  </si>
  <si>
    <t xml:space="preserve">30237200-1 - Počítačová příslušenství </t>
  </si>
  <si>
    <t xml:space="preserve">30237000-9 - Součásti, příslušenství a doplňky pro počítače </t>
  </si>
  <si>
    <t>Ing. Richard Matas, Ph.D.,
Tel.: 725 700 132,
37763 4705</t>
  </si>
  <si>
    <t>Teslova 1240/5b, 
301 00 Plzeň,
Fakulta strojní - Katedra energetických strojů a zařízení,
místnost TC 207</t>
  </si>
  <si>
    <t>Souprava pro on-line komunikaci k notebooku</t>
  </si>
  <si>
    <t>Náhlavní souprava - stereosluchátka s mikrofonem s potlačením okolního šumu. 
Vstupní impedance 32 ohmů. 
Citlivost sluchátek alespoň 100 dB +/-3dB. 
Frekvenční rozsah min. 20 Hz až 20 kHz. 
Frekvenční rozsah mikrofonu min. 100 Hz až 16 000 Hz. 
Male konektor 1 x jack 3,5 mm. 
Délka kabelu min. 1,8 m.</t>
  </si>
  <si>
    <t>Redukce audio k pol.č. 1</t>
  </si>
  <si>
    <t>Redukce pro položku č. 1 Souprava pro on-line komunikaci k notebooku.
Redukce 0,1 až 0,15 m.
Male konektory: 2x jack 3,5 mm.
Female konektory: 1x jack 3,5 mm.</t>
  </si>
  <si>
    <t>Sluchátka</t>
  </si>
  <si>
    <t>Ing. Eliška Chánová,
Tel.: 37763 2808,
E-amil: chanova@civ.zcu.cz</t>
  </si>
  <si>
    <t>Univerzitní 20,
301 00 Plzeň,
Centrum informatizace a výpočetní techniky - Správa CIV,
místnost UI 210</t>
  </si>
  <si>
    <t>Provedení: na uši.
Integrovaný mikrofon, sklápěcí.
Připojení přes USB-A.
Délka kabelu min. 1,5 m, pokud je odnímatelný, tak musí být součástí balení.
Vedení kabelu do jedné mušle.
Ovládání hlasitosti na sluchátkách.
Frekvenční rozsah sluchátek 20 - 20 000 Hz.</t>
  </si>
  <si>
    <t>do 31.12.2022</t>
  </si>
  <si>
    <t>Ing. Petr Pfauser,
Tel.: 37763 6717</t>
  </si>
  <si>
    <t>Univerzitní 28, 
301 00 Plzeň,
Fakulta designu a umění Ladislava Sutnara - Děkanát,
místnost LS 230</t>
  </si>
  <si>
    <t>Reproduktory 5.1</t>
  </si>
  <si>
    <t>Set aktivních reproduktorů pro prostorový zvuk 5.1.
Frekvenční rozsah min.: 45 Hz - 20kHz.
Celkový výkon min. 500W.
Rozhraní: 3,5 mm, Optický, RCA in.
Podpora Dolby Digital 5.1 decoding i DTS, prostorový zvuk s certifikací THX.
Ovládací konzole s led indikací.
Výstup na sluchátka jack 3,5.
Preferujeme černou barvu.
Záruka min. 2 roky.</t>
  </si>
  <si>
    <t>Logitech Headset H111 ( 981-000593) záruka 24 měsíců</t>
  </si>
  <si>
    <t>Hama audio 2x 3.5mm jack - 3.5mm jack 4pól (200351) záruka 24 měsíců</t>
  </si>
  <si>
    <t>Energy Sistem Headset Office 2+ (452026) záruka 24 měsíců</t>
  </si>
  <si>
    <t>LOGITECH Z906 (980-000468)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</si>
</sst>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2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3" fillId="3" borderId="10" xfId="0" applyNumberFormat="1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left" vertical="center" wrapText="1" indent="1"/>
    </xf>
    <xf numFmtId="0" fontId="14" fillId="4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3" fillId="3" borderId="8" xfId="0" applyNumberFormat="1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8" fillId="3" borderId="8" xfId="0" applyNumberFormat="1" applyFon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 indent="1"/>
    </xf>
    <xf numFmtId="0" fontId="14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8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left" vertical="center" wrapText="1" indent="1"/>
    </xf>
    <xf numFmtId="0" fontId="14" fillId="4" borderId="15" xfId="0" applyFont="1" applyFill="1" applyBorder="1" applyAlignment="1">
      <alignment horizontal="center" vertical="center" wrapText="1"/>
    </xf>
    <xf numFmtId="0" fontId="13" fillId="3" borderId="15" xfId="0" applyNumberFormat="1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8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left" vertical="center" wrapText="1" indent="1"/>
    </xf>
    <xf numFmtId="0" fontId="14" fillId="4" borderId="17" xfId="0" applyFont="1" applyFill="1" applyBorder="1" applyAlignment="1">
      <alignment horizontal="center" vertical="center" wrapText="1"/>
    </xf>
    <xf numFmtId="0" fontId="13" fillId="3" borderId="17" xfId="0" applyNumberFormat="1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8" fillId="3" borderId="17" xfId="0" applyNumberFormat="1" applyFon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14" fillId="4" borderId="17" xfId="0" applyFont="1" applyFill="1" applyBorder="1" applyAlignment="1" applyProtection="1">
      <alignment horizontal="center" vertical="center" wrapText="1"/>
      <protection locked="0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0" fontId="14" fillId="4" borderId="8" xfId="0" applyFont="1" applyFill="1" applyBorder="1" applyAlignment="1" applyProtection="1">
      <alignment horizontal="center" vertical="center" wrapTex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topLeftCell="G4" zoomScale="68" zoomScaleNormal="68" workbookViewId="0">
      <selection activeCell="P9" sqref="P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.140625" style="1" customWidth="1"/>
    <col min="4" max="4" width="10.7109375" style="2" customWidth="1"/>
    <col min="5" max="5" width="10.28515625" style="3" customWidth="1"/>
    <col min="6" max="6" width="83.710937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33.28515625" customWidth="1"/>
    <col min="12" max="12" width="29.42578125" customWidth="1"/>
    <col min="13" max="13" width="33.7109375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6.7109375" style="4" customWidth="1"/>
  </cols>
  <sheetData>
    <row r="1" spans="1:21" s="5" customFormat="1" ht="42.6" customHeight="1" x14ac:dyDescent="0.25">
      <c r="B1" s="102" t="s">
        <v>34</v>
      </c>
      <c r="C1" s="103"/>
      <c r="D1" s="103"/>
      <c r="E1" s="3"/>
      <c r="F1" s="1"/>
      <c r="G1" s="1"/>
      <c r="H1" s="1"/>
      <c r="I1" s="1"/>
      <c r="J1" s="1"/>
      <c r="M1" s="1"/>
      <c r="N1" s="1"/>
      <c r="O1" s="1"/>
      <c r="U1" s="4"/>
    </row>
    <row r="2" spans="1:21" s="5" customFormat="1" ht="18.75" x14ac:dyDescent="0.25">
      <c r="D2" s="12"/>
      <c r="E2" s="6"/>
      <c r="F2" s="7"/>
      <c r="G2" s="7"/>
      <c r="H2" s="7"/>
      <c r="J2" s="8"/>
      <c r="M2" s="37"/>
      <c r="N2" s="7"/>
      <c r="O2" s="7"/>
      <c r="P2" s="7"/>
      <c r="Q2" s="7"/>
      <c r="S2" s="9"/>
      <c r="T2" s="10"/>
      <c r="U2" s="11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9"/>
      <c r="M3" s="36"/>
      <c r="N3" s="36"/>
      <c r="O3" s="36"/>
      <c r="P3" s="36"/>
      <c r="Q3" s="36"/>
      <c r="S3" s="9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2" t="s">
        <v>5</v>
      </c>
      <c r="H6" s="44" t="s">
        <v>28</v>
      </c>
      <c r="I6" s="35" t="s">
        <v>17</v>
      </c>
      <c r="J6" s="35" t="s">
        <v>18</v>
      </c>
      <c r="K6" s="24" t="s">
        <v>33</v>
      </c>
      <c r="L6" s="39" t="s">
        <v>19</v>
      </c>
      <c r="M6" s="35" t="s">
        <v>20</v>
      </c>
      <c r="N6" s="24" t="s">
        <v>32</v>
      </c>
      <c r="O6" s="35" t="s">
        <v>21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22</v>
      </c>
      <c r="U6" s="35" t="s">
        <v>23</v>
      </c>
    </row>
    <row r="7" spans="1:21" s="5" customFormat="1" ht="164.25" customHeight="1" thickTop="1" x14ac:dyDescent="0.25">
      <c r="A7" s="27"/>
      <c r="B7" s="69">
        <v>1</v>
      </c>
      <c r="C7" s="89" t="s">
        <v>40</v>
      </c>
      <c r="D7" s="70">
        <v>4</v>
      </c>
      <c r="E7" s="71" t="s">
        <v>24</v>
      </c>
      <c r="F7" s="72" t="s">
        <v>41</v>
      </c>
      <c r="G7" s="98" t="s">
        <v>53</v>
      </c>
      <c r="H7" s="73" t="s">
        <v>29</v>
      </c>
      <c r="I7" s="109" t="s">
        <v>30</v>
      </c>
      <c r="J7" s="113" t="s">
        <v>31</v>
      </c>
      <c r="K7" s="115" t="s">
        <v>35</v>
      </c>
      <c r="L7" s="111" t="s">
        <v>38</v>
      </c>
      <c r="M7" s="111" t="s">
        <v>39</v>
      </c>
      <c r="N7" s="74">
        <v>14</v>
      </c>
      <c r="O7" s="75">
        <f>D7*P7</f>
        <v>2400</v>
      </c>
      <c r="P7" s="76">
        <v>600</v>
      </c>
      <c r="Q7" s="94">
        <v>570</v>
      </c>
      <c r="R7" s="77">
        <f>D7*Q7</f>
        <v>2280</v>
      </c>
      <c r="S7" s="78" t="str">
        <f t="shared" ref="S7" si="0">IF(ISNUMBER(Q7), IF(Q7&gt;P7,"NEVYHOVUJE","VYHOVUJE")," ")</f>
        <v>VYHOVUJE</v>
      </c>
      <c r="T7" s="117"/>
      <c r="U7" s="71" t="s">
        <v>36</v>
      </c>
    </row>
    <row r="8" spans="1:21" s="5" customFormat="1" ht="121.5" customHeight="1" thickBot="1" x14ac:dyDescent="0.3">
      <c r="A8" s="27"/>
      <c r="B8" s="79">
        <v>2</v>
      </c>
      <c r="C8" s="90" t="s">
        <v>42</v>
      </c>
      <c r="D8" s="80">
        <v>3</v>
      </c>
      <c r="E8" s="81" t="s">
        <v>24</v>
      </c>
      <c r="F8" s="82" t="s">
        <v>43</v>
      </c>
      <c r="G8" s="99" t="s">
        <v>54</v>
      </c>
      <c r="H8" s="83" t="s">
        <v>29</v>
      </c>
      <c r="I8" s="110"/>
      <c r="J8" s="114"/>
      <c r="K8" s="116"/>
      <c r="L8" s="112"/>
      <c r="M8" s="112"/>
      <c r="N8" s="84">
        <v>14</v>
      </c>
      <c r="O8" s="85">
        <f>D8*P8</f>
        <v>420</v>
      </c>
      <c r="P8" s="86">
        <v>140</v>
      </c>
      <c r="Q8" s="95">
        <v>140</v>
      </c>
      <c r="R8" s="87">
        <f>D8*Q8</f>
        <v>420</v>
      </c>
      <c r="S8" s="88" t="str">
        <f t="shared" ref="S8:S9" si="1">IF(ISNUMBER(Q8), IF(Q8&gt;P8,"NEVYHOVUJE","VYHOVUJE")," ")</f>
        <v>VYHOVUJE</v>
      </c>
      <c r="T8" s="118"/>
      <c r="U8" s="81" t="s">
        <v>37</v>
      </c>
    </row>
    <row r="9" spans="1:21" s="5" customFormat="1" ht="136.5" customHeight="1" thickBot="1" x14ac:dyDescent="0.3">
      <c r="A9" s="27"/>
      <c r="B9" s="60">
        <v>3</v>
      </c>
      <c r="C9" s="45" t="s">
        <v>44</v>
      </c>
      <c r="D9" s="61">
        <v>1</v>
      </c>
      <c r="E9" s="62" t="s">
        <v>24</v>
      </c>
      <c r="F9" s="63" t="s">
        <v>47</v>
      </c>
      <c r="G9" s="100" t="s">
        <v>55</v>
      </c>
      <c r="H9" s="64" t="s">
        <v>29</v>
      </c>
      <c r="I9" s="91" t="s">
        <v>30</v>
      </c>
      <c r="J9" s="92" t="s">
        <v>29</v>
      </c>
      <c r="K9" s="59"/>
      <c r="L9" s="92" t="s">
        <v>45</v>
      </c>
      <c r="M9" s="92" t="s">
        <v>46</v>
      </c>
      <c r="N9" s="46">
        <v>14</v>
      </c>
      <c r="O9" s="65">
        <f>D9*P9</f>
        <v>600</v>
      </c>
      <c r="P9" s="66">
        <v>600</v>
      </c>
      <c r="Q9" s="96">
        <v>550</v>
      </c>
      <c r="R9" s="67">
        <f>D9*Q9</f>
        <v>550</v>
      </c>
      <c r="S9" s="68" t="str">
        <f t="shared" si="1"/>
        <v>VYHOVUJE</v>
      </c>
      <c r="T9" s="62"/>
      <c r="U9" s="62" t="s">
        <v>13</v>
      </c>
    </row>
    <row r="10" spans="1:21" s="5" customFormat="1" ht="180.75" customHeight="1" thickBot="1" x14ac:dyDescent="0.3">
      <c r="A10" s="27"/>
      <c r="B10" s="47">
        <v>4</v>
      </c>
      <c r="C10" s="93" t="s">
        <v>51</v>
      </c>
      <c r="D10" s="48">
        <v>1</v>
      </c>
      <c r="E10" s="49" t="s">
        <v>24</v>
      </c>
      <c r="F10" s="50" t="s">
        <v>52</v>
      </c>
      <c r="G10" s="101" t="s">
        <v>56</v>
      </c>
      <c r="H10" s="51" t="s">
        <v>29</v>
      </c>
      <c r="I10" s="93" t="s">
        <v>30</v>
      </c>
      <c r="J10" s="52" t="s">
        <v>29</v>
      </c>
      <c r="K10" s="53"/>
      <c r="L10" s="93" t="s">
        <v>49</v>
      </c>
      <c r="M10" s="93" t="s">
        <v>50</v>
      </c>
      <c r="N10" s="54" t="s">
        <v>48</v>
      </c>
      <c r="O10" s="55">
        <f>D10*P10</f>
        <v>6000</v>
      </c>
      <c r="P10" s="56">
        <v>6000</v>
      </c>
      <c r="Q10" s="97">
        <v>5989</v>
      </c>
      <c r="R10" s="57">
        <f>D10*Q10</f>
        <v>5989</v>
      </c>
      <c r="S10" s="58" t="str">
        <f t="shared" ref="S10" si="2">IF(ISNUMBER(Q10), IF(Q10&gt;P10,"NEVYHOVUJE","VYHOVUJE")," ")</f>
        <v>VYHOVUJE</v>
      </c>
      <c r="T10" s="49"/>
      <c r="U10" s="49" t="s">
        <v>12</v>
      </c>
    </row>
    <row r="11" spans="1:21" ht="13.5" customHeight="1" thickTop="1" thickBot="1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40"/>
      <c r="S11" s="5"/>
      <c r="T11" s="5"/>
    </row>
    <row r="12" spans="1:21" ht="49.5" customHeight="1" thickTop="1" thickBot="1" x14ac:dyDescent="0.3">
      <c r="A12" s="5"/>
      <c r="B12" s="104" t="s">
        <v>27</v>
      </c>
      <c r="C12" s="105"/>
      <c r="D12" s="105"/>
      <c r="E12" s="105"/>
      <c r="F12" s="105"/>
      <c r="G12" s="105"/>
      <c r="H12" s="41"/>
      <c r="I12" s="28"/>
      <c r="J12" s="28"/>
      <c r="K12" s="28"/>
      <c r="L12" s="8"/>
      <c r="M12" s="8"/>
      <c r="N12" s="29"/>
      <c r="O12" s="29"/>
      <c r="P12" s="30" t="s">
        <v>10</v>
      </c>
      <c r="Q12" s="106" t="s">
        <v>11</v>
      </c>
      <c r="R12" s="107"/>
      <c r="S12" s="108"/>
      <c r="T12" s="22"/>
      <c r="U12" s="31"/>
    </row>
    <row r="13" spans="1:21" ht="53.25" customHeight="1" thickTop="1" thickBot="1" x14ac:dyDescent="0.3">
      <c r="A13" s="5"/>
      <c r="B13" s="123" t="s">
        <v>25</v>
      </c>
      <c r="C13" s="123"/>
      <c r="D13" s="123"/>
      <c r="E13" s="123"/>
      <c r="F13" s="123"/>
      <c r="G13" s="123"/>
      <c r="H13" s="123"/>
      <c r="I13" s="32"/>
      <c r="L13" s="12"/>
      <c r="M13" s="12"/>
      <c r="N13" s="33"/>
      <c r="O13" s="33"/>
      <c r="P13" s="34">
        <f>SUM(O7:O10)</f>
        <v>9420</v>
      </c>
      <c r="Q13" s="119">
        <f>SUM(R7:R10)</f>
        <v>9239</v>
      </c>
      <c r="R13" s="120"/>
      <c r="S13" s="121"/>
      <c r="T13" s="5"/>
    </row>
    <row r="14" spans="1:21" ht="15.75" thickTop="1" x14ac:dyDescent="0.25">
      <c r="A14" s="5"/>
      <c r="B14" s="122" t="s">
        <v>26</v>
      </c>
      <c r="C14" s="122"/>
      <c r="D14" s="122"/>
      <c r="E14" s="122"/>
      <c r="F14" s="122"/>
      <c r="K14" s="5"/>
      <c r="L14" s="5"/>
      <c r="P14" s="5"/>
      <c r="Q14" s="5"/>
      <c r="R14" s="5"/>
      <c r="S14" s="5"/>
      <c r="T14" s="5"/>
    </row>
    <row r="15" spans="1:21" ht="14.25" customHeight="1" x14ac:dyDescent="0.25">
      <c r="A15" s="5"/>
      <c r="K15" s="5"/>
      <c r="L15" s="5"/>
      <c r="P15" s="5"/>
      <c r="Q15" s="5"/>
      <c r="R15" s="5"/>
      <c r="S15" s="5"/>
      <c r="T15" s="5"/>
    </row>
    <row r="16" spans="1:21" ht="14.25" customHeight="1" x14ac:dyDescent="0.25">
      <c r="A16" s="5"/>
      <c r="B16" s="5"/>
      <c r="K16" s="5"/>
      <c r="L16" s="5"/>
      <c r="P16" s="5"/>
      <c r="Q16" s="5"/>
      <c r="R16" s="5"/>
      <c r="S16" s="5"/>
      <c r="T16" s="5"/>
    </row>
    <row r="17" spans="1:20" ht="14.25" customHeight="1" x14ac:dyDescent="0.25">
      <c r="A17" s="5"/>
      <c r="B17" s="5"/>
      <c r="K17" s="5"/>
      <c r="L17" s="5"/>
      <c r="P17" s="5"/>
      <c r="Q17" s="5"/>
      <c r="R17" s="5"/>
      <c r="S17" s="5"/>
      <c r="T17" s="5"/>
    </row>
    <row r="18" spans="1:20" ht="14.25" customHeight="1" x14ac:dyDescent="0.25">
      <c r="A18" s="5"/>
      <c r="B18" s="5"/>
      <c r="K18" s="5"/>
      <c r="L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5">
      <c r="A30" s="5"/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5">
      <c r="A31" s="5"/>
      <c r="B31" s="5"/>
      <c r="K31" s="5"/>
      <c r="L31" s="5"/>
      <c r="P31" s="5"/>
      <c r="Q31" s="5"/>
      <c r="R31" s="5"/>
      <c r="S31" s="5"/>
      <c r="T31" s="5"/>
    </row>
    <row r="32" spans="1:20" ht="14.25" customHeight="1" x14ac:dyDescent="0.25">
      <c r="B32" s="5"/>
      <c r="K32" s="5"/>
      <c r="L32" s="5"/>
      <c r="P32" s="5"/>
      <c r="Q32" s="5"/>
      <c r="R32" s="5"/>
      <c r="S32" s="5"/>
      <c r="T32" s="5"/>
    </row>
    <row r="33" spans="2:20" ht="14.25" customHeight="1" x14ac:dyDescent="0.25">
      <c r="B33" s="5"/>
      <c r="K33" s="5"/>
      <c r="L33" s="5"/>
      <c r="P33" s="5"/>
      <c r="Q33" s="5"/>
      <c r="R33" s="5"/>
      <c r="S33" s="5"/>
      <c r="T33" s="5"/>
    </row>
    <row r="34" spans="2:20" ht="14.25" customHeight="1" x14ac:dyDescent="0.25"/>
    <row r="35" spans="2:20" ht="14.25" customHeight="1" x14ac:dyDescent="0.25"/>
    <row r="36" spans="2:20" ht="14.25" customHeight="1" x14ac:dyDescent="0.25"/>
    <row r="37" spans="2:20" ht="14.25" customHeight="1" x14ac:dyDescent="0.25"/>
    <row r="38" spans="2:20" ht="14.25" customHeight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TyMAOeUGoQ1RS2bFRMCFD7uFrGHNY9Nozt0/tUzwVoAxdF4B6ZlL3NJn/QHmvELH8ciZfCldCLH5hIK8xk1BMA==" saltValue="ZSR7z1Ok5QD5G30GnHUGxA==" spinCount="100000" sheet="1" objects="1" scenarios="1"/>
  <mergeCells count="12">
    <mergeCell ref="T7:T8"/>
    <mergeCell ref="Q13:S13"/>
    <mergeCell ref="B14:F14"/>
    <mergeCell ref="B13:H13"/>
    <mergeCell ref="B1:D1"/>
    <mergeCell ref="B12:G12"/>
    <mergeCell ref="Q12:S12"/>
    <mergeCell ref="I7:I8"/>
    <mergeCell ref="L7:L8"/>
    <mergeCell ref="M7:M8"/>
    <mergeCell ref="J7:J8"/>
    <mergeCell ref="K7:K8"/>
  </mergeCells>
  <conditionalFormatting sqref="S7:S10">
    <cfRule type="cellIs" dxfId="6" priority="64" operator="equal">
      <formula>"VYHOVUJE"</formula>
    </cfRule>
  </conditionalFormatting>
  <conditionalFormatting sqref="S7:S10">
    <cfRule type="cellIs" dxfId="5" priority="63" operator="equal">
      <formula>"NEVYHOVUJE"</formula>
    </cfRule>
  </conditionalFormatting>
  <conditionalFormatting sqref="G7:H10 Q7:Q10">
    <cfRule type="containsBlanks" dxfId="4" priority="44">
      <formula>LEN(TRIM(G7))=0</formula>
    </cfRule>
  </conditionalFormatting>
  <conditionalFormatting sqref="G7:H10 Q7:Q10">
    <cfRule type="notContainsBlanks" dxfId="3" priority="42">
      <formula>LEN(TRIM(G7))&gt;0</formula>
    </cfRule>
  </conditionalFormatting>
  <conditionalFormatting sqref="G7:H10 Q7:Q10">
    <cfRule type="notContainsBlanks" dxfId="2" priority="41">
      <formula>LEN(TRIM(G7))&gt;0</formula>
    </cfRule>
  </conditionalFormatting>
  <conditionalFormatting sqref="G7:H10">
    <cfRule type="notContainsBlanks" dxfId="1" priority="40">
      <formula>LEN(TRIM(G7))&gt;0</formula>
    </cfRule>
  </conditionalFormatting>
  <conditionalFormatting sqref="D7:D10">
    <cfRule type="containsBlanks" dxfId="0" priority="1">
      <formula>LEN(TRIM(D7))=0</formula>
    </cfRule>
  </conditionalFormatting>
  <dataValidations count="3">
    <dataValidation type="list" showInputMessage="1" showErrorMessage="1" sqref="E7:E10" xr:uid="{FEE879A1-3785-4154-A7E4-C2775DBC6DD4}">
      <formula1>"ks,bal,sada,"</formula1>
    </dataValidation>
    <dataValidation type="list" allowBlank="1" showInputMessage="1" showErrorMessage="1" sqref="J10 J7" xr:uid="{CBD82B4A-4556-4BD8-97B1-6493B60EABDA}">
      <formula1>"ANO,NE"</formula1>
    </dataValidation>
    <dataValidation type="list" allowBlank="1" showInputMessage="1" showErrorMessage="1" sqref="U7:U10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2022-09-16T11:12:08Z</cp:lastPrinted>
  <dcterms:created xsi:type="dcterms:W3CDTF">2014-03-05T12:43:32Z</dcterms:created>
  <dcterms:modified xsi:type="dcterms:W3CDTF">2022-11-09T12:04:52Z</dcterms:modified>
</cp:coreProperties>
</file>